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9.4.158\gesui\下水道\予算関係\15　経営比較分析表\R4\"/>
    </mc:Choice>
  </mc:AlternateContent>
  <workbookProtection workbookAlgorithmName="SHA-512" workbookHashValue="0+hSkqxjdHUKmWTBmTAxwowJc+VLHSj5MU9Vqb0lBA+a7tVP6r7G5wmDkGScCDOEwv/gMMuWOm/0eBrqriT4VQ==" workbookSaltValue="P9RuIoANAxfyjX75sBbOrA=="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<sst xmlns="http://schemas.openxmlformats.org/spreadsheetml/2006/main" count="236" uniqueCount="120">
  <si>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</si>
  <si>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</si>
  <si>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</si>
  <si>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</si>
  <si>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</si>
  <si>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</si>
  <si>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</si>
  <si>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</si>
  <si>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</si>
  <si>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</si>
  <si>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</si>
  <si>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</si>
  <si>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</si>
  <si>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</si>
  <si>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</si>
  <si>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</si>
  <si>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</si>
  <si>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</si>
  <si>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</si>
  <si>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</si>
  <si>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</si>
  <si>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</si>
  <si>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</si>
  <si>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</si>
  <si>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</si>
  <si>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</si>
  <si>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</si>
  <si>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</si>
  <si>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</si>
  <si>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</si>
  <si>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</si>
  <si>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</si>
  <si>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</si>
  <si>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</si>
  <si>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</si>
  <si>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</si>
  <si>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</si>
  <si>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</si>
  <si>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</si>
  <si>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</si>
  <si>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</si>
  <si>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</si>
  <si>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</si>
  <si>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</si>
  <si>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</si>
  <si>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</si>
  <si>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</si>
  <si>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</si>
  <si>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</si>
  <si>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</si>
  <si>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</si>
  <si>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</si>
  <si>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</si>
  <si>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</si>
  <si>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</si>
  <si>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</si>
  <si>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</si>
  <si>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</si>
  <si>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</si>
  <si>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</si>
  <si>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</si>
  <si>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</si>
  <si>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</si>
  <si>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</si>
  <si>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</si>
  <si>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</si>
  <si>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</si>
  <si>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</si>
  <si>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</si>
  <si>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</si>
  <si>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</si>
  <si>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</si>
  <si>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</si>
  <si>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</si>
  <si>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</si>
  <si>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</si>
  <si>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</si>
  <si>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</si>
  <si>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</si>
  <si>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</si>
  <si>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</si>
  <si>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</si>
  <si>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</si>
  <si>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</si>
  <si>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</si>
  <si>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</si>
  <si>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</si>
  <si>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</si>
  <si>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</si>
  <si>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</si>
  <si>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</si>
  <si>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</si>
  <si>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</si>
  <si>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</si>
  <si>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</si>
  <si>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</si>
  <si>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</si>
  <si>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</si>
  <si>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斜里町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</si>
  <si>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</si>
  <si>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</si>
  <si>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</si>
  <si>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</si>
  <si>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</si>
  <si>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</si>
  <si>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</si>
  <si>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</si>
  <si>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</si>
  <si>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</si>
  <si>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</si>
  <si>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</si>
  <si>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</si>
  <si>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</si>
  <si>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</si>
  <si>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</si>
  <si>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</si>
  <si>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</si>
  <si>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4年度に使用料水準の見直しを行いました。しかし、収益的収支比率や経費回収率からも分かるように、使用料のみでは賄いきれておらず、一般会計からの繰入金に依存している状況であり、今後も適正な使用料の見直しが迫られています。
　しかし、当該地区は温泉観光地であり長引く新型コロナウイルスの影響を顕著に受けているため、減収が懸念されます。</t>
    <rPh sb="130" eb="132">
      <t>ナガビ</t>
    </rPh>
    <phoneticPr fontId="4"/>
  </si>
  <si>
    <t xml:space="preserve">  斜里町の特定環境保全公共下水道事業は、平成9年度から建設工事に着手し、供用開始後20年を経過しており、温泉観光地であるため、温泉水の流入による老朽化が著しいことから、次年度より処理場の機械・電気設備の更新を社会資本整備総合交付金を活用しながら計画的に行ってまいります。</t>
    <rPh sb="37" eb="42">
      <t>キョウヨウカイシゴ</t>
    </rPh>
    <rPh sb="44" eb="45">
      <t>ネン</t>
    </rPh>
    <rPh sb="46" eb="48">
      <t>ケイカ</t>
    </rPh>
    <rPh sb="53" eb="58">
      <t>オンセンカンコウチ</t>
    </rPh>
    <rPh sb="64" eb="67">
      <t>オンセンスイ</t>
    </rPh>
    <rPh sb="68" eb="70">
      <t>リュウニュウ</t>
    </rPh>
    <rPh sb="73" eb="76">
      <t>ロウキュウカ</t>
    </rPh>
    <rPh sb="77" eb="78">
      <t>イチジル</t>
    </rPh>
    <rPh sb="85" eb="88">
      <t>ジネンド</t>
    </rPh>
    <rPh sb="90" eb="93">
      <t>ショリジョウ</t>
    </rPh>
    <rPh sb="94" eb="96">
      <t>キカイ</t>
    </rPh>
    <rPh sb="97" eb="101">
      <t>デンキセツビ</t>
    </rPh>
    <rPh sb="102" eb="104">
      <t>コウシン</t>
    </rPh>
    <rPh sb="105" eb="116">
      <t>シャカイシホンセイビソウゴウコウフキン</t>
    </rPh>
    <rPh sb="117" eb="119">
      <t>カツヨウ</t>
    </rPh>
    <rPh sb="123" eb="126">
      <t>ケイカクテキ</t>
    </rPh>
    <rPh sb="127" eb="128">
      <t>オコナ</t>
    </rPh>
    <phoneticPr fontId="4"/>
  </si>
  <si>
    <t>　「収益的収支比率」は、下水道使用料や一般会計からの繰入金等で維持管理費や地方債償還金をどの程度賄えているかを示す指標であります。特定環境保全公共下水道については、公共下水道同様、単年度の収支が赤字となっております。
　また、「経費回収率」は41.65%であり、使用料収入で回収すべき経費を賄えていないことが分かります。 
　「企業債残高対事業規模比率」は、料金収入に対する企業債残高の割合であります。特定環境保全公共下水道については平成9年度から建設工事に着手し、管渠及び処理場建設後20年程度が経過し、企業債残高が料金収入を上回っていることを示しており、適正な使用料水準とすることが必要です。
　「施設利用率」は、他の類似団体と比較すると23.77%と低い水準であり、長引く新型コロナウイルスの影響により、観光人口の減少に伴う流入水量の減少が起因していると思われます。
　　令和4年度に下水道使用料の改定を行い、一部改善傾向も見られますが、今後も更なる見直しや計画処理能力の適正化を検討してまいります。</t>
    <rPh sb="336" eb="338">
      <t>ナガビ</t>
    </rPh>
    <rPh sb="339" eb="341">
      <t>シンガタ</t>
    </rPh>
    <rPh sb="349" eb="351">
      <t>エイキョウ</t>
    </rPh>
    <rPh sb="355" eb="359">
      <t>カンコウジンコウ</t>
    </rPh>
    <rPh sb="360" eb="362">
      <t>ゲンショウ</t>
    </rPh>
    <rPh sb="363" eb="364">
      <t>トモナ</t>
    </rPh>
    <rPh sb="365" eb="369">
      <t>リュウニュウスイリョウ</t>
    </rPh>
    <rPh sb="370" eb="372">
      <t>ゲンショウ</t>
    </rPh>
    <rPh sb="373" eb="375">
      <t>キイン</t>
    </rPh>
    <rPh sb="380" eb="381">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</si>
</sst>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FF-4806-9779-1FCA01C5144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70FF-4806-9779-1FCA01C5144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28.42</c:v>
                </c:pt>
                <c:pt idx="1">
                  <c:v>29.16</c:v>
                </c:pt>
                <c:pt idx="2">
                  <c:v>20.84</c:v>
                </c:pt>
                <c:pt idx="3">
                  <c:v>22.19</c:v>
                </c:pt>
                <c:pt idx="4">
                  <c:v>23.77</c:v>
                </c:pt>
              </c:numCache>
            </c:numRef>
          </c:val>
          <c:extLst>
            <c:ext xmlns:c16="http://schemas.microsoft.com/office/drawing/2014/chart" uri="{C3380CC4-5D6E-409C-BE32-E72D297353CC}">
              <c16:uniqueId val="{00000000-577C-4783-B2DC-D8DFD026280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577C-4783-B2DC-D8DFD026280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91.73</c:v>
                </c:pt>
                <c:pt idx="1">
                  <c:v>91.84</c:v>
                </c:pt>
                <c:pt idx="2">
                  <c:v>91.91</c:v>
                </c:pt>
                <c:pt idx="3">
                  <c:v>91.9</c:v>
                </c:pt>
                <c:pt idx="4">
                  <c:v>91.9</c:v>
                </c:pt>
              </c:numCache>
            </c:numRef>
          </c:val>
          <c:extLst>
            <c:ext xmlns:c16="http://schemas.microsoft.com/office/drawing/2014/chart" uri="{C3380CC4-5D6E-409C-BE32-E72D297353CC}">
              <c16:uniqueId val="{00000000-80FC-4720-AE53-775A320039A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80FC-4720-AE53-775A320039A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37.17</c:v>
                </c:pt>
                <c:pt idx="1">
                  <c:v>37.78</c:v>
                </c:pt>
                <c:pt idx="2">
                  <c:v>28.51</c:v>
                </c:pt>
                <c:pt idx="3">
                  <c:v>37.47</c:v>
                </c:pt>
                <c:pt idx="4">
                  <c:v>36.93</c:v>
                </c:pt>
              </c:numCache>
            </c:numRef>
          </c:val>
          <c:extLst>
            <c:ext xmlns:c16="http://schemas.microsoft.com/office/drawing/2014/chart" uri="{C3380CC4-5D6E-409C-BE32-E72D297353CC}">
              <c16:uniqueId val="{00000000-A2AE-421F-93A5-B6FACECC0AD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AE-421F-93A5-B6FACECC0AD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CE-49C7-9DF8-DB85ED3DBC7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CE-49C7-9DF8-DB85ED3DBC7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BF-4ED6-B752-D8E31550502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BF-4ED6-B752-D8E31550502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CA-4867-A9E1-B0F00C51D2A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CA-4867-A9E1-B0F00C51D2A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AB-4BFD-9922-8E03959C982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AB-4BFD-9922-8E03959C982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1914.96</c:v>
                </c:pt>
                <c:pt idx="1">
                  <c:v>1944.72</c:v>
                </c:pt>
                <c:pt idx="2">
                  <c:v>2669.7</c:v>
                </c:pt>
                <c:pt idx="3">
                  <c:v>2180.29</c:v>
                </c:pt>
                <c:pt idx="4">
                  <c:v>1602.77</c:v>
                </c:pt>
              </c:numCache>
            </c:numRef>
          </c:val>
          <c:extLst>
            <c:ext xmlns:c16="http://schemas.microsoft.com/office/drawing/2014/chart" uri="{C3380CC4-5D6E-409C-BE32-E72D297353CC}">
              <c16:uniqueId val="{00000000-B912-4D9B-BDEF-DEE43439FF0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B912-4D9B-BDEF-DEE43439FF0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40.659999999999997</c:v>
                </c:pt>
                <c:pt idx="1">
                  <c:v>41.63</c:v>
                </c:pt>
                <c:pt idx="2">
                  <c:v>30.76</c:v>
                </c:pt>
                <c:pt idx="3">
                  <c:v>34.24</c:v>
                </c:pt>
                <c:pt idx="4">
                  <c:v>41.65</c:v>
                </c:pt>
              </c:numCache>
            </c:numRef>
          </c:val>
          <c:extLst>
            <c:ext xmlns:c16="http://schemas.microsoft.com/office/drawing/2014/chart" uri="{C3380CC4-5D6E-409C-BE32-E72D297353CC}">
              <c16:uniqueId val="{00000000-296C-4DC3-BAA9-AC36634D5A9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296C-4DC3-BAA9-AC36634D5A9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411.74</c:v>
                </c:pt>
                <c:pt idx="1">
                  <c:v>393.76</c:v>
                </c:pt>
                <c:pt idx="2">
                  <c:v>496.46</c:v>
                </c:pt>
                <c:pt idx="3">
                  <c:v>500.04</c:v>
                </c:pt>
                <c:pt idx="4">
                  <c:v>481.73</c:v>
                </c:pt>
              </c:numCache>
            </c:numRef>
          </c:val>
          <c:extLst>
            <c:ext xmlns:c16="http://schemas.microsoft.com/office/drawing/2014/chart" uri="{C3380CC4-5D6E-409C-BE32-E72D297353CC}">
              <c16:uniqueId val="{00000000-DC14-4D33-9C47-BD39D2A1F3D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DC14-4D33-9C47-BD39D2A1F3D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46"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斜里町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10888</v>
      </c>
      <c r="AM8" s="42"/>
      <c r="AN8" s="42"/>
      <c r="AO8" s="42"/>
      <c r="AP8" s="42"/>
      <c r="AQ8" s="42"/>
      <c r="AR8" s="42"/>
      <c r="AS8" s="42"/>
      <c r="AT8" s="35">
        <f>データ!T6</f>
        <v>737.13</v>
      </c>
      <c r="AU8" s="35"/>
      <c r="AV8" s="35"/>
      <c r="AW8" s="35"/>
      <c r="AX8" s="35"/>
      <c r="AY8" s="35"/>
      <c r="AZ8" s="35"/>
      <c r="BA8" s="35"/>
      <c r="BB8" s="35">
        <f>データ!U6</f>
        <v>14.77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8.92</v>
      </c>
      <c r="Q10" s="35"/>
      <c r="R10" s="35"/>
      <c r="S10" s="35"/>
      <c r="T10" s="35"/>
      <c r="U10" s="35"/>
      <c r="V10" s="35"/>
      <c r="W10" s="35">
        <f>データ!Q6</f>
        <v>125.91</v>
      </c>
      <c r="X10" s="35"/>
      <c r="Y10" s="35"/>
      <c r="Z10" s="35"/>
      <c r="AA10" s="35"/>
      <c r="AB10" s="35"/>
      <c r="AC10" s="35"/>
      <c r="AD10" s="42">
        <f>データ!R6</f>
        <v>3820</v>
      </c>
      <c r="AE10" s="42"/>
      <c r="AF10" s="42"/>
      <c r="AG10" s="42"/>
      <c r="AH10" s="42"/>
      <c r="AI10" s="42"/>
      <c r="AJ10" s="42"/>
      <c r="AK10" s="2"/>
      <c r="AL10" s="42">
        <f>データ!V6</f>
        <v>963</v>
      </c>
      <c r="AM10" s="42"/>
      <c r="AN10" s="42"/>
      <c r="AO10" s="42"/>
      <c r="AP10" s="42"/>
      <c r="AQ10" s="42"/>
      <c r="AR10" s="42"/>
      <c r="AS10" s="42"/>
      <c r="AT10" s="35">
        <f>データ!W6</f>
        <v>0.61</v>
      </c>
      <c r="AU10" s="35"/>
      <c r="AV10" s="35"/>
      <c r="AW10" s="35"/>
      <c r="AX10" s="35"/>
      <c r="AY10" s="35"/>
      <c r="AZ10" s="35"/>
      <c r="BA10" s="35"/>
      <c r="BB10" s="35">
        <f>データ!X6</f>
        <v>1578.69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45</v>
      </c>
      <c r="O86" s="12" t="str">
        <f>データ!EO6</f>
        <v>【0.13】</v>
      </c>
    </row>
  </sheetData>
  <sheetProtection algorithmName="SHA-512" hashValue="t7aGx/KcC4Rxfk8IkWg6hbXgkxQuEQbe/LDNq2kqlqIk+3ngLPxqiEaT44Of2W48GJldg+3q86u/WafyZmvqjQ==" saltValue="5fhw0pmhgwR05lm7dp0e+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15458</v>
      </c>
      <c r="D6" s="19">
        <f t="shared" si="3"/>
        <v>47</v>
      </c>
      <c r="E6" s="19">
        <f t="shared" si="3"/>
        <v>17</v>
      </c>
      <c r="F6" s="19">
        <f t="shared" si="3"/>
        <v>4</v>
      </c>
      <c r="G6" s="19">
        <f t="shared" si="3"/>
        <v>0</v>
      </c>
      <c r="H6" s="19" t="str">
        <f t="shared" si="3"/>
        <v>北海道　斜里町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8.92</v>
      </c>
      <c r="Q6" s="20">
        <f t="shared" si="3"/>
        <v>125.91</v>
      </c>
      <c r="R6" s="20">
        <f t="shared" si="3"/>
        <v>3820</v>
      </c>
      <c r="S6" s="20">
        <f t="shared" si="3"/>
        <v>10888</v>
      </c>
      <c r="T6" s="20">
        <f t="shared" si="3"/>
        <v>737.13</v>
      </c>
      <c r="U6" s="20">
        <f t="shared" si="3"/>
        <v>14.77</v>
      </c>
      <c r="V6" s="20">
        <f t="shared" si="3"/>
        <v>963</v>
      </c>
      <c r="W6" s="20">
        <f t="shared" si="3"/>
        <v>0.61</v>
      </c>
      <c r="X6" s="20">
        <f t="shared" si="3"/>
        <v>1578.69</v>
      </c>
      <c r="Y6" s="21">
        <f>IF(Y7="",NA(),Y7)</f>
        <v>37.17</v>
      </c>
      <c r="Z6" s="21">
        <f t="shared" ref="Z6:AH6" si="4">IF(Z7="",NA(),Z7)</f>
        <v>37.78</v>
      </c>
      <c r="AA6" s="21">
        <f t="shared" si="4"/>
        <v>28.51</v>
      </c>
      <c r="AB6" s="21">
        <f t="shared" si="4"/>
        <v>37.47</v>
      </c>
      <c r="AC6" s="21">
        <f t="shared" si="4"/>
        <v>36.93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1914.96</v>
      </c>
      <c r="BG6" s="21">
        <f t="shared" ref="BG6:BO6" si="7">IF(BG7="",NA(),BG7)</f>
        <v>1944.72</v>
      </c>
      <c r="BH6" s="21">
        <f t="shared" si="7"/>
        <v>2669.7</v>
      </c>
      <c r="BI6" s="21">
        <f t="shared" si="7"/>
        <v>2180.29</v>
      </c>
      <c r="BJ6" s="21">
        <f t="shared" si="7"/>
        <v>1602.77</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40.659999999999997</v>
      </c>
      <c r="BR6" s="21">
        <f t="shared" ref="BR6:BZ6" si="8">IF(BR7="",NA(),BR7)</f>
        <v>41.63</v>
      </c>
      <c r="BS6" s="21">
        <f t="shared" si="8"/>
        <v>30.76</v>
      </c>
      <c r="BT6" s="21">
        <f t="shared" si="8"/>
        <v>34.24</v>
      </c>
      <c r="BU6" s="21">
        <f t="shared" si="8"/>
        <v>41.65</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411.74</v>
      </c>
      <c r="CC6" s="21">
        <f t="shared" ref="CC6:CK6" si="9">IF(CC7="",NA(),CC7)</f>
        <v>393.76</v>
      </c>
      <c r="CD6" s="21">
        <f t="shared" si="9"/>
        <v>496.46</v>
      </c>
      <c r="CE6" s="21">
        <f t="shared" si="9"/>
        <v>500.04</v>
      </c>
      <c r="CF6" s="21">
        <f t="shared" si="9"/>
        <v>481.73</v>
      </c>
      <c r="CG6" s="21">
        <f t="shared" si="9"/>
        <v>230.02</v>
      </c>
      <c r="CH6" s="21">
        <f t="shared" si="9"/>
        <v>228.47</v>
      </c>
      <c r="CI6" s="21">
        <f t="shared" si="9"/>
        <v>224.88</v>
      </c>
      <c r="CJ6" s="21">
        <f t="shared" si="9"/>
        <v>228.64</v>
      </c>
      <c r="CK6" s="21">
        <f t="shared" si="9"/>
        <v>239.46</v>
      </c>
      <c r="CL6" s="20" t="str">
        <f>IF(CL7="","",IF(CL7="-","【-】","【"&amp;SUBSTITUTE(TEXT(CL7,"#,##0.00"),"-","△")&amp;"】"))</f>
        <v>【220.62】</v>
      </c>
      <c r="CM6" s="21">
        <f>IF(CM7="",NA(),CM7)</f>
        <v>28.42</v>
      </c>
      <c r="CN6" s="21">
        <f t="shared" ref="CN6:CV6" si="10">IF(CN7="",NA(),CN7)</f>
        <v>29.16</v>
      </c>
      <c r="CO6" s="21">
        <f t="shared" si="10"/>
        <v>20.84</v>
      </c>
      <c r="CP6" s="21">
        <f t="shared" si="10"/>
        <v>22.19</v>
      </c>
      <c r="CQ6" s="21">
        <f t="shared" si="10"/>
        <v>23.77</v>
      </c>
      <c r="CR6" s="21">
        <f t="shared" si="10"/>
        <v>42.56</v>
      </c>
      <c r="CS6" s="21">
        <f t="shared" si="10"/>
        <v>42.47</v>
      </c>
      <c r="CT6" s="21">
        <f t="shared" si="10"/>
        <v>42.4</v>
      </c>
      <c r="CU6" s="21">
        <f t="shared" si="10"/>
        <v>42.28</v>
      </c>
      <c r="CV6" s="21">
        <f t="shared" si="10"/>
        <v>41.06</v>
      </c>
      <c r="CW6" s="20" t="str">
        <f>IF(CW7="","",IF(CW7="-","【-】","【"&amp;SUBSTITUTE(TEXT(CW7,"#,##0.00"),"-","△")&amp;"】"))</f>
        <v>【42.22】</v>
      </c>
      <c r="CX6" s="21">
        <f>IF(CX7="",NA(),CX7)</f>
        <v>91.73</v>
      </c>
      <c r="CY6" s="21">
        <f t="shared" ref="CY6:DG6" si="11">IF(CY7="",NA(),CY7)</f>
        <v>91.84</v>
      </c>
      <c r="CZ6" s="21">
        <f t="shared" si="11"/>
        <v>91.91</v>
      </c>
      <c r="DA6" s="21">
        <f t="shared" si="11"/>
        <v>91.9</v>
      </c>
      <c r="DB6" s="21">
        <f t="shared" si="11"/>
        <v>91.9</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15458</v>
      </c>
      <c r="D7" s="23">
        <v>47</v>
      </c>
      <c r="E7" s="23">
        <v>17</v>
      </c>
      <c r="F7" s="23">
        <v>4</v>
      </c>
      <c r="G7" s="23">
        <v>0</v>
      </c>
      <c r="H7" s="23" t="s">
        <v>98</v>
      </c>
      <c r="I7" s="23" t="s">
        <v>99</v>
      </c>
      <c r="J7" s="23" t="s">
        <v>100</v>
      </c>
      <c r="K7" s="23" t="s">
        <v>101</v>
      </c>
      <c r="L7" s="23" t="s">
        <v>102</v>
      </c>
      <c r="M7" s="23" t="s">
        <v>103</v>
      </c>
      <c r="N7" s="24" t="s">
        <v>104</v>
      </c>
      <c r="O7" s="24" t="s">
        <v>105</v>
      </c>
      <c r="P7" s="24">
        <v>8.92</v>
      </c>
      <c r="Q7" s="24">
        <v>125.91</v>
      </c>
      <c r="R7" s="24">
        <v>3820</v>
      </c>
      <c r="S7" s="24">
        <v>10888</v>
      </c>
      <c r="T7" s="24">
        <v>737.13</v>
      </c>
      <c r="U7" s="24">
        <v>14.77</v>
      </c>
      <c r="V7" s="24">
        <v>963</v>
      </c>
      <c r="W7" s="24">
        <v>0.61</v>
      </c>
      <c r="X7" s="24">
        <v>1578.69</v>
      </c>
      <c r="Y7" s="24">
        <v>37.17</v>
      </c>
      <c r="Z7" s="24">
        <v>37.78</v>
      </c>
      <c r="AA7" s="24">
        <v>28.51</v>
      </c>
      <c r="AB7" s="24">
        <v>37.47</v>
      </c>
      <c r="AC7" s="24">
        <v>36.93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1914.96</v>
      </c>
      <c r="BG7" s="24">
        <v>1944.72</v>
      </c>
      <c r="BH7" s="24">
        <v>2669.7</v>
      </c>
      <c r="BI7" s="24">
        <v>2180.29</v>
      </c>
      <c r="BJ7" s="24">
        <v>1602.77</v>
      </c>
      <c r="BK7" s="24">
        <v>1194.1500000000001</v>
      </c>
      <c r="BL7" s="24">
        <v>1206.79</v>
      </c>
      <c r="BM7" s="24">
        <v>1258.43</v>
      </c>
      <c r="BN7" s="24">
        <v>1163.75</v>
      </c>
      <c r="BO7" s="24">
        <v>1195.47</v>
      </c>
      <c r="BP7" s="24">
        <v>1182.1099999999999</v>
      </c>
      <c r="BQ7" s="24">
        <v>40.659999999999997</v>
      </c>
      <c r="BR7" s="24">
        <v>41.63</v>
      </c>
      <c r="BS7" s="24">
        <v>30.76</v>
      </c>
      <c r="BT7" s="24">
        <v>34.24</v>
      </c>
      <c r="BU7" s="24">
        <v>41.65</v>
      </c>
      <c r="BV7" s="24">
        <v>72.260000000000005</v>
      </c>
      <c r="BW7" s="24">
        <v>71.84</v>
      </c>
      <c r="BX7" s="24">
        <v>73.36</v>
      </c>
      <c r="BY7" s="24">
        <v>72.599999999999994</v>
      </c>
      <c r="BZ7" s="24">
        <v>69.430000000000007</v>
      </c>
      <c r="CA7" s="24">
        <v>73.78</v>
      </c>
      <c r="CB7" s="24">
        <v>411.74</v>
      </c>
      <c r="CC7" s="24">
        <v>393.76</v>
      </c>
      <c r="CD7" s="24">
        <v>496.46</v>
      </c>
      <c r="CE7" s="24">
        <v>500.04</v>
      </c>
      <c r="CF7" s="24">
        <v>481.73</v>
      </c>
      <c r="CG7" s="24">
        <v>230.02</v>
      </c>
      <c r="CH7" s="24">
        <v>228.47</v>
      </c>
      <c r="CI7" s="24">
        <v>224.88</v>
      </c>
      <c r="CJ7" s="24">
        <v>228.64</v>
      </c>
      <c r="CK7" s="24">
        <v>239.46</v>
      </c>
      <c r="CL7" s="24">
        <v>220.62</v>
      </c>
      <c r="CM7" s="24">
        <v>28.42</v>
      </c>
      <c r="CN7" s="24">
        <v>29.16</v>
      </c>
      <c r="CO7" s="24">
        <v>20.84</v>
      </c>
      <c r="CP7" s="24">
        <v>22.19</v>
      </c>
      <c r="CQ7" s="24">
        <v>23.77</v>
      </c>
      <c r="CR7" s="24">
        <v>42.56</v>
      </c>
      <c r="CS7" s="24">
        <v>42.47</v>
      </c>
      <c r="CT7" s="24">
        <v>42.4</v>
      </c>
      <c r="CU7" s="24">
        <v>42.28</v>
      </c>
      <c r="CV7" s="24">
        <v>41.06</v>
      </c>
      <c r="CW7" s="24">
        <v>42.22</v>
      </c>
      <c r="CX7" s="24">
        <v>91.73</v>
      </c>
      <c r="CY7" s="24">
        <v>91.84</v>
      </c>
      <c r="CZ7" s="24">
        <v>91.91</v>
      </c>
      <c r="DA7" s="24">
        <v>91.9</v>
      </c>
      <c r="DB7" s="24">
        <v>91.9</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庄野　美咲</cp:lastModifiedBy>
  <cp:lastPrinted>2024-02-08T07:41:16Z</cp:lastPrinted>
  <dcterms:created xsi:type="dcterms:W3CDTF">2023-12-12T02:48:54Z</dcterms:created>
  <dcterms:modified xsi:type="dcterms:W3CDTF">2024-02-08T07:46:40Z</dcterms:modified>
  <cp:category/>
</cp:coreProperties>
</file>